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4" i="5" l="1"/>
  <c r="R44" i="5" s="1"/>
  <c r="S44" i="5" l="1"/>
  <c r="Q7" i="5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T49" i="5" l="1"/>
  <c r="T48" i="5"/>
  <c r="T47" i="5"/>
  <c r="T46" i="5"/>
  <c r="T45" i="5"/>
  <c r="T44" i="5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<sst xmlns="http://schemas.openxmlformats.org/spreadsheetml/2006/main" count="313" uniqueCount="137">
  <si>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</si>
  <si>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</si>
  <si>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</si>
  <si>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</si>
  <si>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</si>
  <si>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</si>
  <si>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</si>
  <si>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</si>
  <si>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</si>
  <si>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</si>
  <si>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</si>
  <si>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</si>
  <si>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</si>
  <si>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</si>
  <si>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</si>
  <si>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</si>
  <si>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</si>
  <si>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</si>
  <si>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</si>
  <si>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</si>
  <si>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</si>
  <si>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</si>
  <si>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</si>
  <si>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</si>
  <si>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</si>
  <si>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</si>
  <si>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</si>
  <si>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</si>
  <si>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</si>
  <si>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</si>
  <si>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</si>
  <si>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</si>
  <si>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</si>
  <si>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</si>
  <si>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</si>
  <si>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</si>
  <si>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</si>
  <si>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</si>
  <si>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</si>
  <si>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</si>
  <si>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</si>
  <si>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</si>
  <si>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</si>
  <si>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</si>
  <si>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</si>
  <si>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</si>
  <si>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</si>
  <si>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</si>
  <si>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</si>
  <si>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</si>
  <si>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</si>
  <si>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</si>
  <si>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</si>
  <si>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</si>
  <si>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เด็กชาย</t>
  </si>
  <si>
    <t>เด็กหญิง</t>
  </si>
  <si>
    <t>ลำดับที่</t>
  </si>
  <si>
    <t>คำผง</t>
  </si>
  <si>
    <t>เบญญาภา</t>
  </si>
  <si>
    <t>ประสงค์</t>
  </si>
  <si>
    <t>คณิศร</t>
  </si>
  <si>
    <t>ณัฐพล</t>
  </si>
  <si>
    <t>โคตรวงษา</t>
  </si>
  <si>
    <t>ณัฐพัชร์</t>
  </si>
  <si>
    <t>เทียบเปรียบ</t>
  </si>
  <si>
    <t>ธนากร</t>
  </si>
  <si>
    <t>สิงขร</t>
  </si>
  <si>
    <t>นวพรรษ</t>
  </si>
  <si>
    <t>รัตพันธ์</t>
  </si>
  <si>
    <t>ปฏิพัทธ์</t>
  </si>
  <si>
    <t>จามะรีย์</t>
  </si>
  <si>
    <t>พัชรพล</t>
  </si>
  <si>
    <t>เผ่าเพ็ง</t>
  </si>
  <si>
    <t>พีรพัฒน์</t>
  </si>
  <si>
    <t>สีดา</t>
  </si>
  <si>
    <t>ไชยสิงห์</t>
  </si>
  <si>
    <t>วินัย</t>
  </si>
  <si>
    <t>จันทิวา</t>
  </si>
  <si>
    <t>สุวัฒน์</t>
  </si>
  <si>
    <t>บุญญาสุ</t>
  </si>
  <si>
    <t>อดิเรก</t>
  </si>
  <si>
    <t>อภิศักดิ์</t>
  </si>
  <si>
    <t>คำประเสริฐ</t>
  </si>
  <si>
    <t>อมรเทพ</t>
  </si>
  <si>
    <t>หาญกลาง</t>
  </si>
  <si>
    <t>อานัติ</t>
  </si>
  <si>
    <t>กอน้อย</t>
  </si>
  <si>
    <t>กนกพร</t>
  </si>
  <si>
    <t>แย้มสุนทร</t>
  </si>
  <si>
    <t>กนกรัตน์</t>
  </si>
  <si>
    <t>บุญเพ็ง</t>
  </si>
  <si>
    <t>จุฬาลักษณ์</t>
  </si>
  <si>
    <t>บุญรักษา</t>
  </si>
  <si>
    <t>ชนัญชิตา</t>
  </si>
  <si>
    <t>ปิ่นคล้าย</t>
  </si>
  <si>
    <t>ฑิมพิกา</t>
  </si>
  <si>
    <t>สรรพสาร</t>
  </si>
  <si>
    <t>ธันยกานต์</t>
  </si>
  <si>
    <t>อำพันธ์</t>
  </si>
  <si>
    <t>นันทิชา</t>
  </si>
  <si>
    <t>สุโสภา</t>
  </si>
  <si>
    <t>นิภาพร</t>
  </si>
  <si>
    <t>ลาประวัติ</t>
  </si>
  <si>
    <t>เนตรนรินทร์</t>
  </si>
  <si>
    <t>พนม</t>
  </si>
  <si>
    <t>นามวงศ์</t>
  </si>
  <si>
    <t>ปณิดา</t>
  </si>
  <si>
    <t>ศรีปัญญา</t>
  </si>
  <si>
    <t>ปนัดดา</t>
  </si>
  <si>
    <t>กันชัย</t>
  </si>
  <si>
    <t>ปัทมาพร</t>
  </si>
  <si>
    <t>วงวารี</t>
  </si>
  <si>
    <t>พจมาน</t>
  </si>
  <si>
    <t>สืบสา</t>
  </si>
  <si>
    <t>ภัทรพร</t>
  </si>
  <si>
    <t>ต้นทองดี</t>
  </si>
  <si>
    <t>มณฑิรา</t>
  </si>
  <si>
    <t>นิวาท</t>
  </si>
  <si>
    <t>เมธีญา</t>
  </si>
  <si>
    <t>มณีรัตน์</t>
  </si>
  <si>
    <t>ยิ่งนรา</t>
  </si>
  <si>
    <t>ไชยภักดี</t>
  </si>
  <si>
    <t>แวววัน</t>
  </si>
  <si>
    <t>บัวจูม</t>
  </si>
  <si>
    <t>สิริวิภา</t>
  </si>
  <si>
    <t>ศรีมงคล</t>
  </si>
  <si>
    <t>สุชาวลี</t>
  </si>
  <si>
    <t>ชาดทอง</t>
  </si>
  <si>
    <t>อรุชา</t>
  </si>
  <si>
    <t>จันทร์ผ่อง</t>
  </si>
  <si>
    <t>อัญชลี</t>
  </si>
  <si>
    <t>กฤษฏาชาตรี</t>
  </si>
  <si>
    <t>พันธิตา</t>
  </si>
  <si>
    <t>จันทร์สว่าง</t>
  </si>
  <si>
    <t>สิรนยา</t>
  </si>
  <si>
    <t>แม่นทอง</t>
  </si>
  <si>
    <t>ชั้นมัธยมศึกษาปีที่ 1/6 ครูผู้ประเมิน  นางสาวภารดี  พันธุ์ไทย  และนายวิเชียร  สืบวงศ์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</si>
</sst>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3</xdr:row>
      <xdr:rowOff>228600</xdr:rowOff>
    </xdr:from>
    <xdr:to>
      <xdr:col>19</xdr:col>
      <xdr:colOff>571500</xdr:colOff>
      <xdr:row>15</xdr:row>
      <xdr:rowOff>28575</xdr:rowOff>
    </xdr:to>
    <xdr:sp macro="" textlink="">
      <xdr:nvSpPr>
        <xdr:cNvPr id="58" name="TextBox 57"/>
        <xdr:cNvSpPr txBox="1"/>
      </xdr:nvSpPr>
      <xdr:spPr>
        <a:xfrm>
          <a:off x="7591425" y="2247900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5" t="s">
        <v>53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6"/>
    </row>
    <row r="2" spans="1:23" ht="24.75" thickBot="1" x14ac:dyDescent="0.6">
      <c r="A2" s="71" t="s">
        <v>136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3" ht="222.75" customHeight="1" x14ac:dyDescent="0.55000000000000004">
      <c r="A3" s="69" t="s">
        <v>56</v>
      </c>
      <c r="B3" s="80" t="s">
        <v>0</v>
      </c>
      <c r="C3" s="81"/>
      <c r="D3" s="82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7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54</v>
      </c>
      <c r="C5" s="4" t="s">
        <v>60</v>
      </c>
      <c r="D5" s="13" t="s">
        <v>57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54</v>
      </c>
      <c r="C6" s="7" t="s">
        <v>61</v>
      </c>
      <c r="D6" s="14" t="s">
        <v>62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54</v>
      </c>
      <c r="C7" s="7" t="s">
        <v>63</v>
      </c>
      <c r="D7" s="14" t="s">
        <v>64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3" si="4">SUM(E7:P7)</f>
        <v>0</v>
      </c>
      <c r="R7" s="43">
        <f t="shared" ref="R7:R43" si="5">(Q7/12)</f>
        <v>0</v>
      </c>
      <c r="S7" s="43">
        <f t="shared" ref="S7:S43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54</v>
      </c>
      <c r="C8" s="7" t="s">
        <v>65</v>
      </c>
      <c r="D8" s="14" t="s">
        <v>66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54</v>
      </c>
      <c r="C9" s="7" t="s">
        <v>67</v>
      </c>
      <c r="D9" s="14" t="s">
        <v>68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54</v>
      </c>
      <c r="C10" s="7" t="s">
        <v>69</v>
      </c>
      <c r="D10" s="14" t="s">
        <v>70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54</v>
      </c>
      <c r="C11" s="7" t="s">
        <v>71</v>
      </c>
      <c r="D11" s="14" t="s">
        <v>72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54</v>
      </c>
      <c r="C12" s="7" t="s">
        <v>73</v>
      </c>
      <c r="D12" s="14" t="s">
        <v>74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54</v>
      </c>
      <c r="C13" s="7" t="s">
        <v>73</v>
      </c>
      <c r="D13" s="14" t="s">
        <v>75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54</v>
      </c>
      <c r="C14" s="7" t="s">
        <v>76</v>
      </c>
      <c r="D14" s="14" t="s">
        <v>77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54</v>
      </c>
      <c r="C15" s="7" t="s">
        <v>78</v>
      </c>
      <c r="D15" s="14" t="s">
        <v>79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54</v>
      </c>
      <c r="C16" s="7" t="s">
        <v>80</v>
      </c>
      <c r="D16" s="14" t="s">
        <v>59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54</v>
      </c>
      <c r="C17" s="7" t="s">
        <v>81</v>
      </c>
      <c r="D17" s="14" t="s">
        <v>82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54</v>
      </c>
      <c r="C18" s="7" t="s">
        <v>83</v>
      </c>
      <c r="D18" s="14" t="s">
        <v>84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54</v>
      </c>
      <c r="C19" s="7" t="s">
        <v>85</v>
      </c>
      <c r="D19" s="14" t="s">
        <v>86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55</v>
      </c>
      <c r="C20" s="7" t="s">
        <v>87</v>
      </c>
      <c r="D20" s="14" t="s">
        <v>88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55</v>
      </c>
      <c r="C21" s="7" t="s">
        <v>89</v>
      </c>
      <c r="D21" s="14" t="s">
        <v>90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55</v>
      </c>
      <c r="C22" s="7" t="s">
        <v>91</v>
      </c>
      <c r="D22" s="14" t="s">
        <v>92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55</v>
      </c>
      <c r="C23" s="7" t="s">
        <v>93</v>
      </c>
      <c r="D23" s="14" t="s">
        <v>94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55</v>
      </c>
      <c r="C24" s="7" t="s">
        <v>95</v>
      </c>
      <c r="D24" s="14" t="s">
        <v>96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55</v>
      </c>
      <c r="C25" s="7" t="s">
        <v>97</v>
      </c>
      <c r="D25" s="14" t="s">
        <v>98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55</v>
      </c>
      <c r="C26" s="7" t="s">
        <v>99</v>
      </c>
      <c r="D26" s="14" t="s">
        <v>100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55</v>
      </c>
      <c r="C27" s="7" t="s">
        <v>101</v>
      </c>
      <c r="D27" s="14" t="s">
        <v>102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55</v>
      </c>
      <c r="C28" s="7" t="s">
        <v>103</v>
      </c>
      <c r="D28" s="14" t="s">
        <v>104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55</v>
      </c>
      <c r="C29" s="7" t="s">
        <v>58</v>
      </c>
      <c r="D29" s="14" t="s">
        <v>105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55</v>
      </c>
      <c r="C30" s="7" t="s">
        <v>106</v>
      </c>
      <c r="D30" s="14" t="s">
        <v>107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55</v>
      </c>
      <c r="C31" s="7" t="s">
        <v>108</v>
      </c>
      <c r="D31" s="14" t="s">
        <v>109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55</v>
      </c>
      <c r="C32" s="7" t="s">
        <v>110</v>
      </c>
      <c r="D32" s="14" t="s">
        <v>111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55</v>
      </c>
      <c r="C33" s="7" t="s">
        <v>112</v>
      </c>
      <c r="D33" s="14" t="s">
        <v>113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55</v>
      </c>
      <c r="C34" s="7" t="s">
        <v>114</v>
      </c>
      <c r="D34" s="14" t="s">
        <v>115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55</v>
      </c>
      <c r="C35" s="7" t="s">
        <v>116</v>
      </c>
      <c r="D35" s="14" t="s">
        <v>117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55</v>
      </c>
      <c r="C36" s="7" t="s">
        <v>118</v>
      </c>
      <c r="D36" s="14" t="s">
        <v>119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55</v>
      </c>
      <c r="C37" s="7" t="s">
        <v>120</v>
      </c>
      <c r="D37" s="14" t="s">
        <v>121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55</v>
      </c>
      <c r="C38" s="7" t="s">
        <v>122</v>
      </c>
      <c r="D38" s="14" t="s">
        <v>123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55</v>
      </c>
      <c r="C39" s="7" t="s">
        <v>124</v>
      </c>
      <c r="D39" s="14" t="s">
        <v>125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55</v>
      </c>
      <c r="C40" s="7" t="s">
        <v>126</v>
      </c>
      <c r="D40" s="14" t="s">
        <v>127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55</v>
      </c>
      <c r="C41" s="7" t="s">
        <v>128</v>
      </c>
      <c r="D41" s="14" t="s">
        <v>129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55</v>
      </c>
      <c r="C42" s="7" t="s">
        <v>130</v>
      </c>
      <c r="D42" s="14" t="s">
        <v>131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55</v>
      </c>
      <c r="C43" s="7" t="s">
        <v>132</v>
      </c>
      <c r="D43" s="14" t="s">
        <v>133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55</v>
      </c>
      <c r="C44" s="7" t="s">
        <v>134</v>
      </c>
      <c r="D44" s="14" t="s">
        <v>135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ref="Q44" si="8">SUM(E44:P44)</f>
        <v>0</v>
      </c>
      <c r="R44" s="43">
        <f t="shared" ref="R44" si="9">(Q44/12)</f>
        <v>0</v>
      </c>
      <c r="S44" s="43">
        <f t="shared" ref="S44" si="10">(Q44*100/36)</f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4">
        <f>COUNTIF((S5:S54),"&lt;50")</f>
        <v>40</v>
      </c>
      <c r="P57" s="74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4">
        <f>COUNTIF((S5:S54),"&lt;60")-COUNTIF((S5:S54),"&lt;50")</f>
        <v>0</v>
      </c>
      <c r="P58" s="74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4">
        <f>COUNTIF((S5:S54),"&lt;70")-COUNTIF((S5:S54),"&lt;60")</f>
        <v>0</v>
      </c>
      <c r="P59" s="74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4">
        <f>COUNTIF((S5:S54),"&lt;80")-COUNTIF((S5:S54),"&lt;70")</f>
        <v>0</v>
      </c>
      <c r="P60" s="74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3" t="s">
        <v>11</v>
      </c>
      <c r="G61" s="73"/>
      <c r="H61" s="73"/>
      <c r="I61" s="73"/>
      <c r="J61" s="73"/>
      <c r="K61" s="73"/>
      <c r="L61" s="73"/>
      <c r="M61" s="73"/>
      <c r="N61" s="73"/>
      <c r="O61" s="74">
        <f>COUNTIF(S5:S54,"&gt;79")</f>
        <v>0</v>
      </c>
      <c r="P61" s="74"/>
      <c r="Q61" s="51" t="s">
        <v>4</v>
      </c>
    </row>
    <row r="62" spans="1:48" ht="20.25" customHeight="1" thickBot="1" x14ac:dyDescent="0.6">
      <c r="E62" s="55"/>
      <c r="F62" s="79" t="s">
        <v>51</v>
      </c>
      <c r="G62" s="79"/>
      <c r="H62" s="79"/>
      <c r="I62" s="79"/>
      <c r="J62" s="79"/>
      <c r="K62" s="79"/>
      <c r="L62" s="79"/>
      <c r="M62" s="79"/>
      <c r="N62" s="2"/>
      <c r="O62" s="78">
        <f>SUM(O57:O61)</f>
        <v>40</v>
      </c>
      <c r="P62" s="78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  <mergeCell ref="E69:Q69"/>
    <mergeCell ref="F61:N61"/>
    <mergeCell ref="O61:P61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71" t="s">
        <v>52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20" ht="24.75" thickBot="1" x14ac:dyDescent="0.6">
      <c r="A2" s="71" t="s">
        <v>136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54</v>
      </c>
      <c r="C5" s="4" t="s">
        <v>60</v>
      </c>
      <c r="D5" s="5" t="s">
        <v>57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54</v>
      </c>
      <c r="C6" s="7" t="s">
        <v>61</v>
      </c>
      <c r="D6" s="8" t="s">
        <v>62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54</v>
      </c>
      <c r="C7" s="7" t="s">
        <v>63</v>
      </c>
      <c r="D7" s="8" t="s">
        <v>64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54</v>
      </c>
      <c r="C8" s="7" t="s">
        <v>65</v>
      </c>
      <c r="D8" s="8" t="s">
        <v>66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54</v>
      </c>
      <c r="C9" s="7" t="s">
        <v>67</v>
      </c>
      <c r="D9" s="8" t="s">
        <v>68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54</v>
      </c>
      <c r="C10" s="7" t="s">
        <v>69</v>
      </c>
      <c r="D10" s="8" t="s">
        <v>70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54</v>
      </c>
      <c r="C11" s="7" t="s">
        <v>71</v>
      </c>
      <c r="D11" s="8" t="s">
        <v>72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54</v>
      </c>
      <c r="C12" s="7" t="s">
        <v>73</v>
      </c>
      <c r="D12" s="8" t="s">
        <v>74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54</v>
      </c>
      <c r="C13" s="7" t="s">
        <v>73</v>
      </c>
      <c r="D13" s="8" t="s">
        <v>75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54</v>
      </c>
      <c r="C14" s="7" t="s">
        <v>76</v>
      </c>
      <c r="D14" s="8" t="s">
        <v>77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54</v>
      </c>
      <c r="C15" s="7" t="s">
        <v>78</v>
      </c>
      <c r="D15" s="8" t="s">
        <v>79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54</v>
      </c>
      <c r="C16" s="7" t="s">
        <v>80</v>
      </c>
      <c r="D16" s="8" t="s">
        <v>59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54</v>
      </c>
      <c r="C17" s="7" t="s">
        <v>81</v>
      </c>
      <c r="D17" s="8" t="s">
        <v>82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54</v>
      </c>
      <c r="C18" s="7" t="s">
        <v>83</v>
      </c>
      <c r="D18" s="8" t="s">
        <v>84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54</v>
      </c>
      <c r="C19" s="7" t="s">
        <v>85</v>
      </c>
      <c r="D19" s="8" t="s">
        <v>86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55</v>
      </c>
      <c r="C20" s="7" t="s">
        <v>87</v>
      </c>
      <c r="D20" s="8" t="s">
        <v>88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55</v>
      </c>
      <c r="C21" s="7" t="s">
        <v>89</v>
      </c>
      <c r="D21" s="8" t="s">
        <v>90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55</v>
      </c>
      <c r="C22" s="7" t="s">
        <v>91</v>
      </c>
      <c r="D22" s="8" t="s">
        <v>92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55</v>
      </c>
      <c r="C23" s="7" t="s">
        <v>93</v>
      </c>
      <c r="D23" s="8" t="s">
        <v>94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55</v>
      </c>
      <c r="C24" s="7" t="s">
        <v>95</v>
      </c>
      <c r="D24" s="8" t="s">
        <v>96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55</v>
      </c>
      <c r="C25" s="7" t="s">
        <v>97</v>
      </c>
      <c r="D25" s="8" t="s">
        <v>98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55</v>
      </c>
      <c r="C26" s="7" t="s">
        <v>99</v>
      </c>
      <c r="D26" s="8" t="s">
        <v>100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55</v>
      </c>
      <c r="C27" s="7" t="s">
        <v>101</v>
      </c>
      <c r="D27" s="8" t="s">
        <v>102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55</v>
      </c>
      <c r="C28" s="7" t="s">
        <v>103</v>
      </c>
      <c r="D28" s="8" t="s">
        <v>104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55</v>
      </c>
      <c r="C29" s="7" t="s">
        <v>58</v>
      </c>
      <c r="D29" s="8" t="s">
        <v>105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55</v>
      </c>
      <c r="C30" s="7" t="s">
        <v>106</v>
      </c>
      <c r="D30" s="8" t="s">
        <v>107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55</v>
      </c>
      <c r="C31" s="7" t="s">
        <v>108</v>
      </c>
      <c r="D31" s="8" t="s">
        <v>109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55</v>
      </c>
      <c r="C32" s="7" t="s">
        <v>110</v>
      </c>
      <c r="D32" s="8" t="s">
        <v>111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55</v>
      </c>
      <c r="C33" s="7" t="s">
        <v>112</v>
      </c>
      <c r="D33" s="8" t="s">
        <v>113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55</v>
      </c>
      <c r="C34" s="7" t="s">
        <v>114</v>
      </c>
      <c r="D34" s="8" t="s">
        <v>115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55</v>
      </c>
      <c r="C35" s="7" t="s">
        <v>116</v>
      </c>
      <c r="D35" s="8" t="s">
        <v>117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55</v>
      </c>
      <c r="C36" s="7" t="s">
        <v>118</v>
      </c>
      <c r="D36" s="8" t="s">
        <v>119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55</v>
      </c>
      <c r="C37" s="7" t="s">
        <v>120</v>
      </c>
      <c r="D37" s="8" t="s">
        <v>121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55</v>
      </c>
      <c r="C38" s="7" t="s">
        <v>122</v>
      </c>
      <c r="D38" s="8" t="s">
        <v>123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55</v>
      </c>
      <c r="C39" s="7" t="s">
        <v>124</v>
      </c>
      <c r="D39" s="8" t="s">
        <v>125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55</v>
      </c>
      <c r="C40" s="7" t="s">
        <v>126</v>
      </c>
      <c r="D40" s="8" t="s">
        <v>127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55</v>
      </c>
      <c r="C41" s="7" t="s">
        <v>128</v>
      </c>
      <c r="D41" s="8" t="s">
        <v>129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55</v>
      </c>
      <c r="C42" s="7" t="s">
        <v>130</v>
      </c>
      <c r="D42" s="8" t="s">
        <v>131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55</v>
      </c>
      <c r="C43" s="7" t="s">
        <v>132</v>
      </c>
      <c r="D43" s="8" t="s">
        <v>133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55</v>
      </c>
      <c r="C44" s="7" t="s">
        <v>134</v>
      </c>
      <c r="D44" s="8" t="s">
        <v>135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9" t="s">
        <v>51</v>
      </c>
      <c r="F61" s="79"/>
      <c r="G61" s="79"/>
      <c r="H61" s="79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2017-11-30T05:21:52Z</dcterms:modified>
</cp:coreProperties>
</file>